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265" activeTab="0"/>
  </bookViews>
  <sheets>
    <sheet name="Ark1" sheetId="1" r:id="rId1"/>
    <sheet name="Frister" sheetId="2" state="hidden" r:id="rId2"/>
  </sheets>
  <definedNames/>
  <calcPr fullCalcOnLoad="1" iterate="1" iterateCount="3" iterateDelta="0.001"/>
</workbook>
</file>

<file path=xl/sharedStrings.xml><?xml version="1.0" encoding="utf-8"?>
<sst xmlns="http://schemas.openxmlformats.org/spreadsheetml/2006/main" count="35" uniqueCount="30">
  <si>
    <t>Møtebetegnelse</t>
  </si>
  <si>
    <t>Møtested</t>
  </si>
  <si>
    <t>Dato</t>
  </si>
  <si>
    <t>Kl</t>
  </si>
  <si>
    <t>Til dato</t>
  </si>
  <si>
    <t>Info om møtet</t>
  </si>
  <si>
    <t>Info til taleren</t>
  </si>
  <si>
    <t>Info og ønsker til planleggeren</t>
  </si>
  <si>
    <t>Kontaktperson:</t>
  </si>
  <si>
    <t>Møtested (navn på bedehus):</t>
  </si>
  <si>
    <t>Mobil kontaktperson:</t>
  </si>
  <si>
    <t>Telefon kontaktperson:</t>
  </si>
  <si>
    <t>Epost kontaktperson</t>
  </si>
  <si>
    <t>F.eks. Møte, Møteuke, Møtehelg, Familiemøte, Misjonsfest, Bibeltime, Julemesse, Basar</t>
  </si>
  <si>
    <t>Fylles ut fra møtested over, men kan overskrives.</t>
  </si>
  <si>
    <t>Kort info for "publikum". Publiseres i møtelisten på nett.</t>
  </si>
  <si>
    <t>Informasjon som BARE den som setter opp reiseruten trenger å vite. F.eks. talerønsker o.l.</t>
  </si>
  <si>
    <t>Klokke-
slett
F.eks.
19.30</t>
  </si>
  <si>
    <t>Fylles IKKE ut for endags-hendelser</t>
  </si>
  <si>
    <t>Info som er viktig for den som skal tale på møtet.
F.eks. varierende møtetidspunkt</t>
  </si>
  <si>
    <t>Sendes</t>
  </si>
  <si>
    <t>reiserutesorvest@nlm.no</t>
  </si>
  <si>
    <t>For landsarbeidere</t>
  </si>
  <si>
    <t>For regionarbeidere</t>
  </si>
  <si>
    <t>Frist landsarbeider</t>
  </si>
  <si>
    <t>Frist regionarbeider</t>
  </si>
  <si>
    <t>Sesong</t>
  </si>
  <si>
    <t>våren</t>
  </si>
  <si>
    <t>høsten</t>
  </si>
  <si>
    <t>År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</si>
</sst>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d/mm/yy;@"/>
    <numFmt numFmtId="173" formatCode="[$-414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172" fontId="0" fillId="0" borderId="0" xfId="0" applyNumberFormat="1" applyAlignment="1">
      <alignment wrapText="1"/>
    </xf>
    <xf numFmtId="0" fontId="29" fillId="33" borderId="10" xfId="0" applyFont="1" applyFill="1" applyBorder="1" applyAlignment="1">
      <alignment wrapText="1"/>
    </xf>
    <xf numFmtId="0" fontId="39" fillId="0" borderId="0" xfId="0" applyFont="1" applyAlignment="1">
      <alignment wrapText="1"/>
    </xf>
    <xf numFmtId="172" fontId="39" fillId="0" borderId="0" xfId="0" applyNumberFormat="1" applyFont="1" applyAlignment="1">
      <alignment wrapText="1"/>
    </xf>
    <xf numFmtId="0" fontId="0" fillId="0" borderId="11" xfId="0" applyBorder="1" applyAlignment="1">
      <alignment vertical="center" wrapText="1"/>
    </xf>
    <xf numFmtId="172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2" fontId="0" fillId="0" borderId="12" xfId="0" applyNumberFormat="1" applyBorder="1" applyAlignment="1">
      <alignment vertical="center" wrapText="1"/>
    </xf>
    <xf numFmtId="0" fontId="26" fillId="0" borderId="0" xfId="37" applyAlignment="1">
      <alignment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38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14" fontId="39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3" xfId="0" applyBorder="1" applyAlignment="1">
      <alignment wrapText="1"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" displayName="Tabell1" ref="A10:H13" comment="" totalsRowShown="0">
  <tableColumns count="8">
    <tableColumn id="1" name="Møtebetegnelse"/>
    <tableColumn id="2" name="Møtested"/>
    <tableColumn id="3" name="Dato"/>
    <tableColumn id="4" name="Kl"/>
    <tableColumn id="5" name="Til dato"/>
    <tableColumn id="6" name="Info om møtet"/>
    <tableColumn id="7" name="Info til taleren"/>
    <tableColumn id="8" name="Info og ønsker til planlegger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Frister" displayName="Frister" ref="A1:E7" comment="" totalsRowShown="0">
  <autoFilter ref="A1:E7"/>
  <tableColumns count="5">
    <tableColumn id="5" name="Dato"/>
    <tableColumn id="2" name="Frist regionarbeider"/>
    <tableColumn id="1" name="Frist landsarbeider"/>
    <tableColumn id="3" name="Sesong"/>
    <tableColumn id="4" name="Å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iserutesorvest@nlm.no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28.28125" style="1" customWidth="1"/>
    <col min="2" max="2" width="20.28125" style="1" customWidth="1"/>
    <col min="3" max="3" width="9.7109375" style="3" customWidth="1"/>
    <col min="4" max="4" width="9.7109375" style="1" customWidth="1"/>
    <col min="5" max="5" width="9.7109375" style="3" customWidth="1"/>
    <col min="6" max="7" width="20.7109375" style="1" customWidth="1"/>
    <col min="8" max="8" width="30.7109375" style="1" customWidth="1"/>
    <col min="9" max="9" width="11.421875" style="1" customWidth="1"/>
    <col min="10" max="10" width="23.7109375" style="15" customWidth="1"/>
    <col min="11" max="16384" width="11.421875" style="1" customWidth="1"/>
  </cols>
  <sheetData>
    <row r="1" spans="1:10" s="2" customFormat="1" ht="18.75">
      <c r="A1" s="17" t="str">
        <f ca="1">"Talerønsker, NLM region Sørvest, "&amp;VLOOKUP(TODAY(),Frister!$A$2:$E$7,4,TRUE)&amp;" "&amp;VLOOKUP(TODAY(),Frister!$A$2:$E$7,5,TRUE)</f>
        <v>Talerønsker, NLM region Sørvest, høsten 2022</v>
      </c>
      <c r="B1" s="17"/>
      <c r="C1" s="17"/>
      <c r="D1" s="17"/>
      <c r="E1" s="3"/>
      <c r="J1" s="14"/>
    </row>
    <row r="3" spans="1:8" ht="15">
      <c r="A3" s="4" t="s">
        <v>9</v>
      </c>
      <c r="B3" s="18"/>
      <c r="C3" s="19"/>
      <c r="D3" s="19"/>
      <c r="G3" s="1" t="s">
        <v>20</v>
      </c>
      <c r="H3" s="11" t="s">
        <v>21</v>
      </c>
    </row>
    <row r="4" spans="1:8" ht="15">
      <c r="A4" s="4" t="s">
        <v>8</v>
      </c>
      <c r="B4" s="18"/>
      <c r="C4" s="19"/>
      <c r="D4" s="19"/>
      <c r="G4" s="1" t="s">
        <v>22</v>
      </c>
      <c r="H4" s="15" t="str">
        <f ca="1">"innen "&amp;TEXT(VLOOKUP(TODAY(),Frister!$A$2:$E$7,3,TRUE),"d. MMMM åååå")</f>
        <v>innen 10. desember 2021</v>
      </c>
    </row>
    <row r="5" spans="1:8" ht="15">
      <c r="A5" s="4" t="s">
        <v>10</v>
      </c>
      <c r="B5" s="18"/>
      <c r="C5" s="19"/>
      <c r="D5" s="19"/>
      <c r="G5" s="1" t="s">
        <v>23</v>
      </c>
      <c r="H5" s="15" t="str">
        <f ca="1">"innen "&amp;TEXT(VLOOKUP(TODAY(),Frister!$A$2:$E$7,2,TRUE),"d. MMMM åååå")</f>
        <v>innen 10. mars 2022</v>
      </c>
    </row>
    <row r="6" spans="1:4" ht="15">
      <c r="A6" s="4" t="s">
        <v>11</v>
      </c>
      <c r="B6" s="18"/>
      <c r="C6" s="19"/>
      <c r="D6" s="19"/>
    </row>
    <row r="7" spans="1:4" ht="15">
      <c r="A7" s="4" t="s">
        <v>12</v>
      </c>
      <c r="B7" s="18"/>
      <c r="C7" s="19"/>
      <c r="D7" s="19"/>
    </row>
    <row r="9" spans="1:10" s="5" customFormat="1" ht="75">
      <c r="A9" s="5" t="s">
        <v>13</v>
      </c>
      <c r="B9" s="5" t="s">
        <v>14</v>
      </c>
      <c r="C9" s="6"/>
      <c r="D9" s="5" t="s">
        <v>17</v>
      </c>
      <c r="E9" s="6" t="s">
        <v>18</v>
      </c>
      <c r="F9" s="5" t="s">
        <v>15</v>
      </c>
      <c r="G9" s="5" t="s">
        <v>19</v>
      </c>
      <c r="H9" s="5" t="s">
        <v>16</v>
      </c>
      <c r="J9" s="16"/>
    </row>
    <row r="10" spans="1:8" ht="15">
      <c r="A10" s="1" t="s">
        <v>0</v>
      </c>
      <c r="B10" s="1" t="s">
        <v>1</v>
      </c>
      <c r="C10" s="3" t="s">
        <v>2</v>
      </c>
      <c r="D10" s="1" t="s">
        <v>3</v>
      </c>
      <c r="E10" s="3" t="s">
        <v>4</v>
      </c>
      <c r="F10" s="1" t="s">
        <v>5</v>
      </c>
      <c r="G10" s="1" t="s">
        <v>6</v>
      </c>
      <c r="H10" s="1" t="s">
        <v>7</v>
      </c>
    </row>
    <row r="11" spans="1:8" ht="65.25" customHeight="1">
      <c r="A11" s="7"/>
      <c r="B11" s="7">
        <f>$B$3</f>
        <v>0</v>
      </c>
      <c r="C11" s="8"/>
      <c r="D11" s="7"/>
      <c r="E11" s="8"/>
      <c r="F11" s="7"/>
      <c r="G11" s="7"/>
      <c r="H11" s="7"/>
    </row>
    <row r="12" spans="1:8" ht="15">
      <c r="A12" s="7"/>
      <c r="B12" s="7">
        <f>$B$3</f>
        <v>0</v>
      </c>
      <c r="C12" s="8"/>
      <c r="D12" s="7"/>
      <c r="E12" s="8"/>
      <c r="F12" s="7"/>
      <c r="G12" s="7"/>
      <c r="H12" s="7"/>
    </row>
    <row r="13" spans="1:8" ht="15">
      <c r="A13" s="9"/>
      <c r="B13" s="9">
        <f>$B$3</f>
        <v>0</v>
      </c>
      <c r="C13" s="10"/>
      <c r="D13" s="9"/>
      <c r="E13" s="10"/>
      <c r="F13" s="9"/>
      <c r="G13" s="9"/>
      <c r="H13" s="9"/>
    </row>
  </sheetData>
  <sheetProtection/>
  <mergeCells count="6">
    <mergeCell ref="A1:D1"/>
    <mergeCell ref="B3:D3"/>
    <mergeCell ref="B4:D4"/>
    <mergeCell ref="B5:D5"/>
    <mergeCell ref="B6:D6"/>
    <mergeCell ref="B7:D7"/>
  </mergeCells>
  <hyperlinks>
    <hyperlink ref="H3" r:id="rId1" display="reiserutesorvest@nlm.no"/>
  </hyperlinks>
  <printOptions/>
  <pageMargins left="0.25" right="0.25" top="0.75" bottom="0.75" header="0.3" footer="0.3"/>
  <pageSetup fitToHeight="0" fitToWidth="1" horizontalDpi="600" verticalDpi="600" orientation="landscape" paperSize="9" scale="95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8" sqref="A8:IV10"/>
    </sheetView>
  </sheetViews>
  <sheetFormatPr defaultColWidth="11.421875" defaultRowHeight="15"/>
  <cols>
    <col min="1" max="1" width="10.140625" style="0" bestFit="1" customWidth="1"/>
    <col min="2" max="2" width="21.00390625" style="0" bestFit="1" customWidth="1"/>
    <col min="3" max="3" width="20.00390625" style="0" bestFit="1" customWidth="1"/>
    <col min="4" max="4" width="9.57421875" style="13" bestFit="1" customWidth="1"/>
    <col min="5" max="5" width="5.28125" style="13" bestFit="1" customWidth="1"/>
  </cols>
  <sheetData>
    <row r="1" spans="1:5" ht="15">
      <c r="A1" t="s">
        <v>2</v>
      </c>
      <c r="B1" t="s">
        <v>25</v>
      </c>
      <c r="C1" t="s">
        <v>24</v>
      </c>
      <c r="D1" s="12" t="s">
        <v>26</v>
      </c>
      <c r="E1" s="12" t="s">
        <v>29</v>
      </c>
    </row>
    <row r="2" spans="1:5" ht="15">
      <c r="A2" s="12" t="str">
        <f aca="true" t="shared" si="0" ref="A2:A7">B1</f>
        <v>Frist regionarbeider</v>
      </c>
      <c r="B2" s="12">
        <f>DATE(E2-1,10,10)</f>
        <v>44479</v>
      </c>
      <c r="C2" s="12">
        <f>DATE(E2-1,6,15)</f>
        <v>44362</v>
      </c>
      <c r="D2" s="13" t="s">
        <v>27</v>
      </c>
      <c r="E2" s="13">
        <f ca="1">YEAR(TODAY())</f>
        <v>2022</v>
      </c>
    </row>
    <row r="3" spans="1:5" ht="15">
      <c r="A3" s="12">
        <f t="shared" si="0"/>
        <v>44479</v>
      </c>
      <c r="B3" s="12">
        <f>DATE(E3,3,10)</f>
        <v>44630</v>
      </c>
      <c r="C3" s="12">
        <f>DATE(E3-1,12,10)</f>
        <v>44540</v>
      </c>
      <c r="D3" s="13" t="s">
        <v>28</v>
      </c>
      <c r="E3" s="13">
        <f ca="1">YEAR(TODAY())</f>
        <v>2022</v>
      </c>
    </row>
    <row r="4" spans="1:5" ht="15">
      <c r="A4" s="12">
        <f t="shared" si="0"/>
        <v>44630</v>
      </c>
      <c r="B4" s="12">
        <f>DATE(E4-1,10,10)</f>
        <v>44844</v>
      </c>
      <c r="C4" s="12">
        <f>DATE(E4-1,6,15)</f>
        <v>44727</v>
      </c>
      <c r="D4" s="13" t="s">
        <v>27</v>
      </c>
      <c r="E4" s="13">
        <f ca="1">YEAR(TODAY())+1</f>
        <v>2023</v>
      </c>
    </row>
    <row r="5" spans="1:5" ht="15">
      <c r="A5" s="12">
        <f t="shared" si="0"/>
        <v>44844</v>
      </c>
      <c r="B5" s="12">
        <f>DATE(E5,3,10)</f>
        <v>44995</v>
      </c>
      <c r="C5" s="12">
        <f>DATE(E5-1,12,10)</f>
        <v>44905</v>
      </c>
      <c r="D5" s="13" t="s">
        <v>28</v>
      </c>
      <c r="E5" s="13">
        <f ca="1">YEAR(TODAY())+1</f>
        <v>2023</v>
      </c>
    </row>
    <row r="6" spans="1:5" ht="15">
      <c r="A6" s="12">
        <f t="shared" si="0"/>
        <v>44995</v>
      </c>
      <c r="B6" s="12">
        <f>DATE(E6-1,10,10)</f>
        <v>45209</v>
      </c>
      <c r="C6" s="12">
        <f>DATE(E6-1,6,15)</f>
        <v>45092</v>
      </c>
      <c r="D6" s="13" t="s">
        <v>27</v>
      </c>
      <c r="E6" s="13">
        <f ca="1">YEAR(TODAY())+2</f>
        <v>2024</v>
      </c>
    </row>
    <row r="7" spans="1:5" ht="15">
      <c r="A7" s="12">
        <f t="shared" si="0"/>
        <v>45209</v>
      </c>
      <c r="B7" s="12">
        <f>DATE(E7,3,10)</f>
        <v>45361</v>
      </c>
      <c r="C7" s="12">
        <f>DATE(E7-1,12,10)</f>
        <v>45270</v>
      </c>
      <c r="D7" s="13" t="s">
        <v>28</v>
      </c>
      <c r="E7" s="13">
        <f ca="1">YEAR(TODAY())+2</f>
        <v>2024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Kåre Harestad</dc:creator>
  <cp:keywords/>
  <dc:description/>
  <cp:lastModifiedBy>Svein Kåre Harestad</cp:lastModifiedBy>
  <cp:lastPrinted>2016-10-20T10:03:46Z</cp:lastPrinted>
  <dcterms:created xsi:type="dcterms:W3CDTF">2016-10-20T07:53:06Z</dcterms:created>
  <dcterms:modified xsi:type="dcterms:W3CDTF">2022-02-18T13:04:49Z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0x01010002A3BEA69FDB364AA52E79CD9B79C1B3</vt:lpwstr>
  </property>
</Properties>
</file>